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Sharepool2\Trainingmaterial_CacaoAF\01_final\upload\Modul7\"/>
    </mc:Choice>
  </mc:AlternateContent>
  <xr:revisionPtr revIDLastSave="0" documentId="13_ncr:1_{018062A2-EF46-489E-987B-949C32E49F4E}" xr6:coauthVersionLast="47" xr6:coauthVersionMax="47" xr10:uidLastSave="{00000000-0000-0000-0000-000000000000}"/>
  <bookViews>
    <workbookView xWindow="-108" yWindow="-108" windowWidth="23256" windowHeight="13896" xr2:uid="{00000000-000D-0000-FFFF-FFFF00000000}"/>
  </bookViews>
  <sheets>
    <sheet name="Tabelle1" sheetId="1" r:id="rId1"/>
  </sheets>
  <definedNames>
    <definedName name="_xlnm.Print_Titles" localSheetId="0">Tabelle1!$2:$3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6" i="1" l="1"/>
  <c r="I67" i="1"/>
  <c r="H10" i="1"/>
  <c r="H53" i="1"/>
  <c r="H37" i="1"/>
  <c r="H38" i="1"/>
  <c r="H33" i="1"/>
  <c r="I11" i="1"/>
  <c r="H65" i="1"/>
  <c r="H64" i="1"/>
  <c r="H66" i="1"/>
  <c r="H67" i="1"/>
  <c r="H68" i="1"/>
  <c r="H52" i="1"/>
  <c r="H54" i="1"/>
  <c r="H50" i="1"/>
  <c r="H49" i="1"/>
  <c r="H51" i="1"/>
  <c r="H36" i="1"/>
  <c r="H34" i="1"/>
  <c r="H32" i="1"/>
  <c r="H35" i="1"/>
  <c r="H30" i="1"/>
  <c r="H27" i="1"/>
  <c r="H11" i="1"/>
  <c r="H28" i="1"/>
  <c r="H29" i="1"/>
  <c r="H26" i="1"/>
  <c r="H15" i="1"/>
  <c r="H12" i="1"/>
  <c r="H9" i="1"/>
  <c r="H13" i="1"/>
  <c r="H14" i="1"/>
  <c r="H8" i="1"/>
  <c r="I64" i="1"/>
  <c r="I68" i="1"/>
  <c r="I65" i="1"/>
  <c r="I52" i="1"/>
  <c r="I51" i="1"/>
  <c r="I8" i="1"/>
  <c r="I15" i="1"/>
  <c r="I12" i="1"/>
  <c r="I9" i="1"/>
  <c r="I10" i="1"/>
  <c r="I13" i="1"/>
  <c r="I14" i="1"/>
  <c r="I26" i="1"/>
  <c r="I30" i="1"/>
  <c r="I27" i="1"/>
  <c r="I35" i="1"/>
  <c r="I36" i="1"/>
  <c r="I34" i="1"/>
</calcChain>
</file>

<file path=xl/sharedStrings.xml><?xml version="1.0" encoding="utf-8"?>
<sst xmlns="http://schemas.openxmlformats.org/spreadsheetml/2006/main" count="242" uniqueCount="120">
  <si>
    <t>Pioneros (menos de 1 año)</t>
  </si>
  <si>
    <t>Secundario I (hasta 2 años)</t>
  </si>
  <si>
    <t>kg</t>
  </si>
  <si>
    <t>Plátano o Banano</t>
  </si>
  <si>
    <t>hijuelos</t>
  </si>
  <si>
    <t>Yuca</t>
  </si>
  <si>
    <t>estacas</t>
  </si>
  <si>
    <t>Secundario II (hasta 15 años)</t>
  </si>
  <si>
    <t>Secundario III (hasta 80 años)</t>
  </si>
  <si>
    <t>Biomasa</t>
  </si>
  <si>
    <t>Frijoles o Canavalia</t>
  </si>
  <si>
    <t>1 m x 1 m</t>
  </si>
  <si>
    <t>0.5 m x 0.5 m</t>
  </si>
  <si>
    <t>3 m x 4 m</t>
  </si>
  <si>
    <t>recortes</t>
  </si>
  <si>
    <t>Achiote</t>
  </si>
  <si>
    <t>plántulas</t>
  </si>
  <si>
    <t>Estrato</t>
  </si>
  <si>
    <t>emergente</t>
  </si>
  <si>
    <t>Categoria</t>
  </si>
  <si>
    <t>bajo</t>
  </si>
  <si>
    <t>Zapallo</t>
  </si>
  <si>
    <t xml:space="preserve">Frijol arbustivo </t>
  </si>
  <si>
    <t>Piña</t>
  </si>
  <si>
    <t>medio alto</t>
  </si>
  <si>
    <t>alto</t>
  </si>
  <si>
    <t>medio</t>
  </si>
  <si>
    <t>Margarita</t>
  </si>
  <si>
    <t>Especie</t>
  </si>
  <si>
    <t>Densidad</t>
  </si>
  <si>
    <t>Chima</t>
  </si>
  <si>
    <t>alto-emergente</t>
  </si>
  <si>
    <t>Cacao</t>
  </si>
  <si>
    <t>Café</t>
  </si>
  <si>
    <t>bajo medio</t>
  </si>
  <si>
    <t>Mara, Chuchuhuasi, Huasicucho, …</t>
  </si>
  <si>
    <t>Copoazú</t>
  </si>
  <si>
    <t xml:space="preserve">3 m x 4 m </t>
  </si>
  <si>
    <t>2 m x 4 m</t>
  </si>
  <si>
    <t>6 x 8</t>
  </si>
  <si>
    <t xml:space="preserve">12m x 12m </t>
  </si>
  <si>
    <t>Camote</t>
  </si>
  <si>
    <t>1 m x 3 m</t>
  </si>
  <si>
    <t>1 m x 1,5 m</t>
  </si>
  <si>
    <t xml:space="preserve">0,5 m x 1 m </t>
  </si>
  <si>
    <t>3 m x 3 m</t>
  </si>
  <si>
    <t>tuberculos</t>
  </si>
  <si>
    <t>1 m x 2 m</t>
  </si>
  <si>
    <t>2 m x 2 m</t>
  </si>
  <si>
    <t>4 m x 4 m</t>
  </si>
  <si>
    <t>esquejes</t>
  </si>
  <si>
    <t xml:space="preserve">0,5 m x 2 m </t>
  </si>
  <si>
    <t>12 m x 12 m</t>
  </si>
  <si>
    <t>8 m x 8 m</t>
  </si>
  <si>
    <t xml:space="preserve"> esquejes</t>
  </si>
  <si>
    <t>Maíz o arroz</t>
  </si>
  <si>
    <t>2m x 4m</t>
  </si>
  <si>
    <t>0,4 m x 4 m</t>
  </si>
  <si>
    <t>Asai</t>
  </si>
  <si>
    <t>4m x 6m</t>
  </si>
  <si>
    <t>Naranja, mandarina, Rambutan, Yaca</t>
  </si>
  <si>
    <t>Inga/Guaba, Eritrina, Gliricidia, …</t>
  </si>
  <si>
    <t>rizomas de 50 g</t>
  </si>
  <si>
    <t>rizomas de 20 g</t>
  </si>
  <si>
    <t>Criterios:
- contar con especies de alto interés comercial para cada fase de la plantación
- contar con especies de biomasa en cada fase de la plantación
- incluir por lo menos 3 estratos en cada consorcio (grupo con el mismo ciclo de vida)</t>
  </si>
  <si>
    <t>For de jamaica</t>
  </si>
  <si>
    <t>Girasol</t>
  </si>
  <si>
    <t>Ajonjolì</t>
  </si>
  <si>
    <t>Con cual especie se puede intercambiar?**</t>
  </si>
  <si>
    <t>Ajonjoli, Maiz, Arroz</t>
  </si>
  <si>
    <t>Girasol, Maíz, Arroz</t>
  </si>
  <si>
    <t>Girasol, Ajonjolí</t>
  </si>
  <si>
    <t>Palillo/curcuma</t>
  </si>
  <si>
    <t>Jengibre</t>
  </si>
  <si>
    <t>Si se implementa una mezcla, se usa la misma densidad para la mezcla</t>
  </si>
  <si>
    <t>Frutales de estrato medio y ciclo de vida más corto</t>
  </si>
  <si>
    <t>Frutales de estrato medio con ciclo de vida más largo
Si se implementa una mezcla, se usa la misma densidad para la mezcla</t>
  </si>
  <si>
    <t>Primario (&gt; 80 años)</t>
  </si>
  <si>
    <t>0.3 m x 4 m</t>
  </si>
  <si>
    <t>Diseño ejemplar y densidades de siembra para una parcela AF dinámica</t>
  </si>
  <si>
    <r>
      <t>Para 500 m</t>
    </r>
    <r>
      <rPr>
        <b/>
        <vertAlign val="superscript"/>
        <sz val="11"/>
        <color theme="1"/>
        <rFont val="Gill Sans MT"/>
        <family val="2"/>
      </rPr>
      <t>2</t>
    </r>
  </si>
  <si>
    <t>Unidad</t>
  </si>
  <si>
    <r>
      <t>Para 2'500 m</t>
    </r>
    <r>
      <rPr>
        <b/>
        <vertAlign val="superscript"/>
        <sz val="11"/>
        <color theme="1"/>
        <rFont val="Gill Sans MT"/>
        <family val="2"/>
      </rPr>
      <t>2</t>
    </r>
  </si>
  <si>
    <t>Papaya</t>
  </si>
  <si>
    <t>Caña</t>
  </si>
  <si>
    <t>Dale dale</t>
  </si>
  <si>
    <t>Walusa</t>
  </si>
  <si>
    <t>Cocona/naranjillo</t>
  </si>
  <si>
    <t>Plantines</t>
  </si>
  <si>
    <t>Plántulas</t>
  </si>
  <si>
    <t>Semillas*</t>
  </si>
  <si>
    <t>2026 | FiBL | ECOTOP</t>
  </si>
  <si>
    <t>7.7</t>
  </si>
  <si>
    <t>2</t>
  </si>
  <si>
    <t>7 Diseño de una parcela agroforestal</t>
  </si>
  <si>
    <t>Cacao orgánico en sistemas agroforestales | Material didáctico | Hoja de trabajo</t>
  </si>
  <si>
    <t>1</t>
  </si>
  <si>
    <t>0.5 x 0.5, o en lugares con mucha materia orgánica</t>
  </si>
  <si>
    <t>autoconsumo, biomasa</t>
  </si>
  <si>
    <t>autoconsumo</t>
  </si>
  <si>
    <t>autoconsumo, cobertura de suelo</t>
  </si>
  <si>
    <t>comercial</t>
  </si>
  <si>
    <t>autoconsumo, comercial</t>
  </si>
  <si>
    <t>autoconsumo, leguminosa</t>
  </si>
  <si>
    <t xml:space="preserve">Frijol de palo </t>
  </si>
  <si>
    <t>Gandul, Chicharilla</t>
  </si>
  <si>
    <t>autoconsumo, comercial, cobertura</t>
  </si>
  <si>
    <t>autoconsumo, cobertura</t>
  </si>
  <si>
    <t>Curcuma/palillo</t>
  </si>
  <si>
    <t>reducir la densidad, si se implementan ambos</t>
  </si>
  <si>
    <t>biomasa</t>
  </si>
  <si>
    <t>semillas 
(5/golpe)</t>
  </si>
  <si>
    <t>Hoja de trabajo</t>
  </si>
  <si>
    <t>3</t>
  </si>
  <si>
    <t>4</t>
  </si>
  <si>
    <t>comercial, autoconsumo</t>
  </si>
  <si>
    <t>biomasa, autoconsumo</t>
  </si>
  <si>
    <t>maderable</t>
  </si>
  <si>
    <t>*Como alternativa a las plántulas se pueden usar semillas, se usan 4 semillas en un solo lugar - también se puede usar una mezcla de semillas. Cuanto más diversa y abundante sea la vegetación inicial, menos necesidad habrá de introducir semillas.</t>
  </si>
  <si>
    <t>**Las densidades mencionadas se aplican en el caso de que se implemente una sola especie de las mencionadas por estrato.
Cuando se añaden cultivos del mismo estrato que estarán compitiendo por el mismo espacio, la densidad de siembra se debe disminuir en comparación con los números propuestos debajo.
Por ejemplo, 
- si se implementa Zapallo y Camote a la vez, se reducen las dos densidades.
- si se implementa Copoazú como frutal primario, se necesita disminuir la densidad de los frutales del ciclo de vida secundario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</si>
</sst>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scheme val="minor"/>
    </font>
    <font>
      <sz val="11"/>
      <color theme="1"/>
      <name val="Gill Sans MT"/>
      <family val="2"/>
    </font>
    <font>
      <sz val="11"/>
      <name val="Gill Sans MT"/>
      <family val="2"/>
    </font>
    <font>
      <b/>
      <sz val="11"/>
      <color theme="1"/>
      <name val="Gill Sans MT"/>
      <family val="2"/>
    </font>
    <font>
      <b/>
      <vertAlign val="superscript"/>
      <sz val="11"/>
      <color theme="1"/>
      <name val="Gill Sans MT"/>
      <family val="2"/>
    </font>
    <font>
      <b/>
      <sz val="11"/>
      <name val="Gill Sans MT"/>
      <family val="2"/>
    </font>
    <font>
      <sz val="9"/>
      <color theme="1"/>
      <name val="Gill Sans MT"/>
      <family val="2"/>
    </font>
    <font>
      <b/>
      <sz val="16"/>
      <color theme="1"/>
      <name val="Gill Sans MT"/>
      <family val="2"/>
    </font>
    <font>
      <b/>
      <sz val="9"/>
      <color theme="1"/>
      <name val="Gill Sans MT"/>
      <family val="2"/>
    </font>
  </fonts>
  <fills count="9">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7"/>
        <bgColor indexed="64"/>
      </patternFill>
    </fill>
    <fill>
      <patternFill patternType="solid">
        <fgColor theme="4"/>
        <bgColor indexed="64"/>
      </patternFill>
    </fill>
    <fill>
      <patternFill patternType="solid">
        <fgColor theme="2" tint="-9.9978637043366805E-2"/>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49" fontId="2" fillId="0" borderId="0" xfId="0" applyNumberFormat="1" applyFont="1"/>
    <xf numFmtId="49" fontId="4" fillId="0" borderId="0" xfId="0" applyNumberFormat="1" applyFont="1" applyAlignment="1">
      <alignment wrapText="1"/>
    </xf>
    <xf numFmtId="49" fontId="2" fillId="0" borderId="0" xfId="0" applyNumberFormat="1" applyFont="1" applyAlignment="1">
      <alignment horizontal="left" vertical="top" wrapText="1"/>
    </xf>
    <xf numFmtId="49" fontId="2"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49" fontId="3" fillId="0" borderId="0" xfId="0" applyNumberFormat="1" applyFont="1"/>
    <xf numFmtId="49" fontId="3" fillId="0" borderId="0" xfId="0" applyNumberFormat="1" applyFont="1" applyAlignment="1">
      <alignment horizontal="left" vertical="top" wrapText="1"/>
    </xf>
    <xf numFmtId="49" fontId="2" fillId="0" borderId="0" xfId="0" applyNumberFormat="1" applyFont="1" applyAlignment="1">
      <alignment wrapText="1"/>
    </xf>
    <xf numFmtId="49" fontId="2" fillId="0" borderId="0" xfId="0" applyNumberFormat="1" applyFont="1" applyAlignment="1">
      <alignment vertical="top"/>
    </xf>
    <xf numFmtId="49" fontId="2" fillId="0" borderId="1" xfId="0" applyNumberFormat="1" applyFont="1" applyBorder="1" applyAlignment="1">
      <alignment vertical="top"/>
    </xf>
    <xf numFmtId="49" fontId="3" fillId="2" borderId="1" xfId="0" applyNumberFormat="1" applyFont="1" applyFill="1" applyBorder="1" applyAlignment="1">
      <alignment vertical="top"/>
    </xf>
    <xf numFmtId="49" fontId="2" fillId="2" borderId="1" xfId="0" applyNumberFormat="1" applyFont="1" applyFill="1" applyBorder="1" applyAlignment="1">
      <alignment vertical="top"/>
    </xf>
    <xf numFmtId="49" fontId="3" fillId="0" borderId="1" xfId="0" applyNumberFormat="1" applyFont="1" applyBorder="1" applyAlignment="1">
      <alignment vertical="top"/>
    </xf>
    <xf numFmtId="49" fontId="2" fillId="0" borderId="1" xfId="0" applyNumberFormat="1" applyFont="1" applyBorder="1" applyAlignment="1">
      <alignment vertical="top" wrapText="1"/>
    </xf>
    <xf numFmtId="49" fontId="2" fillId="2" borderId="1" xfId="0" applyNumberFormat="1" applyFont="1" applyFill="1" applyBorder="1" applyAlignment="1">
      <alignment vertical="top" wrapText="1"/>
    </xf>
    <xf numFmtId="49" fontId="3" fillId="0" borderId="0" xfId="0" applyNumberFormat="1" applyFont="1" applyAlignment="1">
      <alignment vertical="top"/>
    </xf>
    <xf numFmtId="49" fontId="3" fillId="0" borderId="1" xfId="0" applyNumberFormat="1" applyFont="1" applyBorder="1" applyAlignment="1">
      <alignment vertical="top" wrapText="1"/>
    </xf>
    <xf numFmtId="49" fontId="3" fillId="2" borderId="1" xfId="0" applyNumberFormat="1" applyFont="1" applyFill="1" applyBorder="1" applyAlignment="1">
      <alignment vertical="top" wrapText="1"/>
    </xf>
    <xf numFmtId="49" fontId="4" fillId="4" borderId="0" xfId="0" applyNumberFormat="1" applyFont="1" applyFill="1" applyAlignment="1">
      <alignment vertical="top" wrapText="1"/>
    </xf>
    <xf numFmtId="49" fontId="4" fillId="4" borderId="0" xfId="0" applyNumberFormat="1" applyFont="1" applyFill="1" applyAlignment="1">
      <alignment horizontal="center" vertical="top" wrapText="1"/>
    </xf>
    <xf numFmtId="49" fontId="4" fillId="4" borderId="0" xfId="0" applyNumberFormat="1" applyFont="1" applyFill="1" applyAlignment="1">
      <alignment vertical="top"/>
    </xf>
    <xf numFmtId="49" fontId="2" fillId="5" borderId="0" xfId="0" applyNumberFormat="1" applyFont="1" applyFill="1" applyAlignment="1">
      <alignment vertical="top" wrapText="1"/>
    </xf>
    <xf numFmtId="49" fontId="2" fillId="0" borderId="0" xfId="0" applyNumberFormat="1" applyFont="1" applyAlignment="1">
      <alignment vertical="top" wrapText="1"/>
    </xf>
    <xf numFmtId="49" fontId="7" fillId="0" borderId="0" xfId="0" applyNumberFormat="1" applyFont="1"/>
    <xf numFmtId="49" fontId="8" fillId="0" borderId="0" xfId="0" applyNumberFormat="1" applyFont="1"/>
    <xf numFmtId="49" fontId="4" fillId="0" borderId="0" xfId="0" applyNumberFormat="1" applyFont="1"/>
    <xf numFmtId="49" fontId="8" fillId="0" borderId="0" xfId="0" applyNumberFormat="1" applyFont="1" applyAlignment="1">
      <alignment vertical="center"/>
    </xf>
    <xf numFmtId="49" fontId="9" fillId="7" borderId="0" xfId="0" applyNumberFormat="1" applyFont="1" applyFill="1" applyAlignment="1">
      <alignment horizontal="center" vertical="center"/>
    </xf>
    <xf numFmtId="49" fontId="9" fillId="0" borderId="0" xfId="0" applyNumberFormat="1" applyFont="1"/>
    <xf numFmtId="49" fontId="4" fillId="7" borderId="0" xfId="0" applyNumberFormat="1" applyFont="1" applyFill="1"/>
    <xf numFmtId="49" fontId="4" fillId="0" borderId="0" xfId="0" applyNumberFormat="1" applyFont="1" applyAlignment="1">
      <alignment vertical="center"/>
    </xf>
    <xf numFmtId="49" fontId="4" fillId="8" borderId="0" xfId="0" applyNumberFormat="1" applyFont="1" applyFill="1" applyAlignment="1">
      <alignment vertical="top"/>
    </xf>
    <xf numFmtId="49" fontId="9" fillId="7" borderId="0" xfId="0" applyNumberFormat="1" applyFont="1" applyFill="1" applyAlignment="1">
      <alignment horizontal="center" vertical="center"/>
    </xf>
    <xf numFmtId="49" fontId="4" fillId="3" borderId="0" xfId="0" applyNumberFormat="1" applyFont="1" applyFill="1" applyAlignment="1">
      <alignment horizontal="center" vertical="top" wrapText="1"/>
    </xf>
    <xf numFmtId="49" fontId="2" fillId="0" borderId="0" xfId="0" applyNumberFormat="1" applyFont="1" applyAlignment="1">
      <alignment horizontal="left" vertical="center" wrapText="1"/>
    </xf>
    <xf numFmtId="49" fontId="3" fillId="0" borderId="0" xfId="0" quotePrefix="1" applyNumberFormat="1" applyFont="1" applyAlignment="1">
      <alignment horizontal="left" vertical="center" wrapText="1"/>
    </xf>
    <xf numFmtId="49" fontId="3" fillId="5" borderId="0" xfId="0" applyNumberFormat="1" applyFont="1" applyFill="1" applyAlignment="1">
      <alignment horizontal="left" vertical="center" wrapText="1"/>
    </xf>
    <xf numFmtId="49" fontId="4" fillId="6" borderId="0" xfId="0" applyNumberFormat="1" applyFont="1" applyFill="1" applyAlignment="1">
      <alignment horizontal="left" vertical="top"/>
    </xf>
    <xf numFmtId="49" fontId="6" fillId="6" borderId="0" xfId="0" applyNumberFormat="1" applyFont="1" applyFill="1" applyAlignment="1">
      <alignment horizontal="left" vertical="top" wrapText="1"/>
    </xf>
    <xf numFmtId="49" fontId="4" fillId="6" borderId="0" xfId="0" applyNumberFormat="1" applyFont="1" applyFill="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75"/>
  <sheetViews>
    <sheetView tabSelected="1" zoomScaleNormal="100" zoomScalePageLayoutView="115" workbookViewId="0">
      <selection activeCell="A3" sqref="A3"/>
    </sheetView>
  </sheetViews>
  <sheetFormatPr baseColWidth="10" defaultColWidth="9.109375" defaultRowHeight="18" x14ac:dyDescent="0.5"/>
  <cols>
    <col min="1" max="1" width="3.77734375" style="1" customWidth="1"/>
    <col min="2" max="2" width="21.6640625" style="1" customWidth="1"/>
    <col min="3" max="3" width="10.21875" style="1" customWidth="1"/>
    <col min="4" max="4" width="15" style="1" customWidth="1"/>
    <col min="5" max="5" width="11.5546875" style="1" customWidth="1"/>
    <col min="6" max="6" width="10" style="1" customWidth="1"/>
    <col min="7" max="7" width="9.77734375" style="1" customWidth="1"/>
    <col min="8" max="8" width="7.5546875" style="1" customWidth="1"/>
    <col min="9" max="9" width="9.77734375" style="1" customWidth="1"/>
    <col min="10" max="10" width="21.44140625" style="1" customWidth="1"/>
    <col min="11" max="16384" width="9.109375" style="1"/>
  </cols>
  <sheetData>
    <row r="2" spans="1:10" ht="40.950000000000003" customHeight="1" x14ac:dyDescent="0.6">
      <c r="A2" s="25" t="s">
        <v>92</v>
      </c>
      <c r="B2" s="26"/>
      <c r="C2" s="26"/>
      <c r="D2" s="26"/>
      <c r="I2" s="30" t="s">
        <v>112</v>
      </c>
      <c r="J2" s="30"/>
    </row>
    <row r="3" spans="1:10" ht="34.5" customHeight="1" x14ac:dyDescent="0.5">
      <c r="A3" s="27" t="s">
        <v>79</v>
      </c>
      <c r="C3" s="26"/>
      <c r="D3" s="26"/>
    </row>
    <row r="4" spans="1:10" ht="85.5" customHeight="1" x14ac:dyDescent="0.5">
      <c r="A4" s="36" t="s">
        <v>64</v>
      </c>
      <c r="B4" s="36"/>
      <c r="C4" s="36"/>
      <c r="D4" s="36"/>
      <c r="E4" s="36"/>
      <c r="F4" s="36"/>
      <c r="G4" s="36"/>
      <c r="H4" s="36"/>
      <c r="I4" s="36"/>
    </row>
    <row r="5" spans="1:10" ht="14.55" customHeight="1" x14ac:dyDescent="0.5">
      <c r="I5" s="2"/>
    </row>
    <row r="6" spans="1:10" s="9" customFormat="1" ht="39.6" customHeight="1" x14ac:dyDescent="0.3">
      <c r="B6" s="32" t="s">
        <v>19</v>
      </c>
      <c r="C6" s="32" t="s">
        <v>17</v>
      </c>
      <c r="D6" s="32" t="s">
        <v>28</v>
      </c>
      <c r="E6" s="19" t="s">
        <v>29</v>
      </c>
      <c r="F6" s="20" t="s">
        <v>82</v>
      </c>
      <c r="G6" s="21" t="s">
        <v>81</v>
      </c>
      <c r="H6" s="34" t="s">
        <v>80</v>
      </c>
      <c r="I6" s="34"/>
      <c r="J6" s="22" t="s">
        <v>68</v>
      </c>
    </row>
    <row r="7" spans="1:10" ht="17.399999999999999" customHeight="1" x14ac:dyDescent="0.5">
      <c r="A7" s="40" t="s">
        <v>0</v>
      </c>
      <c r="B7" s="40"/>
      <c r="C7" s="40"/>
      <c r="D7" s="40"/>
      <c r="E7" s="40"/>
      <c r="F7" s="40"/>
      <c r="G7" s="40"/>
      <c r="H7" s="40"/>
      <c r="I7" s="40"/>
      <c r="J7" s="40"/>
    </row>
    <row r="8" spans="1:10" s="9" customFormat="1" ht="46.05" customHeight="1" x14ac:dyDescent="0.3">
      <c r="A8" s="3"/>
      <c r="B8" s="4" t="s">
        <v>98</v>
      </c>
      <c r="C8" s="4" t="s">
        <v>20</v>
      </c>
      <c r="D8" s="10" t="s">
        <v>22</v>
      </c>
      <c r="E8" s="11" t="s">
        <v>78</v>
      </c>
      <c r="F8" s="12">
        <v>5</v>
      </c>
      <c r="G8" s="12" t="s">
        <v>2</v>
      </c>
      <c r="H8" s="13">
        <f>F8*(500/2500)</f>
        <v>1</v>
      </c>
      <c r="I8" s="10" t="str">
        <f t="shared" ref="I8:I30" si="0">G8</f>
        <v>kg</v>
      </c>
      <c r="J8" s="10"/>
    </row>
    <row r="9" spans="1:10" s="9" customFormat="1" x14ac:dyDescent="0.3">
      <c r="A9" s="3"/>
      <c r="B9" s="4" t="s">
        <v>99</v>
      </c>
      <c r="C9" s="4" t="s">
        <v>20</v>
      </c>
      <c r="D9" s="14" t="s">
        <v>21</v>
      </c>
      <c r="E9" s="12" t="s">
        <v>45</v>
      </c>
      <c r="F9" s="12">
        <v>0.2</v>
      </c>
      <c r="G9" s="12" t="s">
        <v>2</v>
      </c>
      <c r="H9" s="13">
        <f t="shared" ref="H9:H68" si="1">F9*(500/2500)</f>
        <v>4.0000000000000008E-2</v>
      </c>
      <c r="I9" s="10" t="str">
        <f t="shared" si="0"/>
        <v>kg</v>
      </c>
      <c r="J9" s="10" t="s">
        <v>41</v>
      </c>
    </row>
    <row r="10" spans="1:10" s="9" customFormat="1" ht="37.200000000000003" customHeight="1" x14ac:dyDescent="0.3">
      <c r="A10" s="3"/>
      <c r="B10" s="4" t="s">
        <v>100</v>
      </c>
      <c r="C10" s="4" t="s">
        <v>20</v>
      </c>
      <c r="D10" s="14" t="s">
        <v>41</v>
      </c>
      <c r="E10" s="12" t="s">
        <v>42</v>
      </c>
      <c r="F10" s="11">
        <v>832</v>
      </c>
      <c r="G10" s="15" t="s">
        <v>54</v>
      </c>
      <c r="H10" s="13">
        <f>F10*(500/2500)</f>
        <v>166.4</v>
      </c>
      <c r="I10" s="10" t="str">
        <f t="shared" si="0"/>
        <v xml:space="preserve"> esquejes</v>
      </c>
      <c r="J10" s="10" t="s">
        <v>21</v>
      </c>
    </row>
    <row r="11" spans="1:10" s="9" customFormat="1" x14ac:dyDescent="0.3">
      <c r="B11" s="5" t="s">
        <v>101</v>
      </c>
      <c r="C11" s="5" t="s">
        <v>24</v>
      </c>
      <c r="D11" s="13" t="s">
        <v>65</v>
      </c>
      <c r="E11" s="11" t="s">
        <v>38</v>
      </c>
      <c r="F11" s="11">
        <v>2</v>
      </c>
      <c r="G11" s="11" t="s">
        <v>2</v>
      </c>
      <c r="H11" s="13">
        <f>F11*(500/2500)</f>
        <v>0.4</v>
      </c>
      <c r="I11" s="13" t="str">
        <f>G11</f>
        <v>kg</v>
      </c>
      <c r="J11" s="10"/>
    </row>
    <row r="12" spans="1:10" s="9" customFormat="1" ht="36" x14ac:dyDescent="0.3">
      <c r="B12" s="4" t="s">
        <v>103</v>
      </c>
      <c r="C12" s="4" t="s">
        <v>25</v>
      </c>
      <c r="D12" s="14" t="s">
        <v>10</v>
      </c>
      <c r="E12" s="12" t="s">
        <v>12</v>
      </c>
      <c r="F12" s="12">
        <v>5</v>
      </c>
      <c r="G12" s="12" t="s">
        <v>2</v>
      </c>
      <c r="H12" s="13">
        <f>F12*(500/2500)</f>
        <v>1</v>
      </c>
      <c r="I12" s="10" t="str">
        <f>G12</f>
        <v>kg</v>
      </c>
      <c r="J12" s="10"/>
    </row>
    <row r="13" spans="1:10" s="9" customFormat="1" x14ac:dyDescent="0.3">
      <c r="B13" s="10" t="s">
        <v>101</v>
      </c>
      <c r="C13" s="10" t="s">
        <v>25</v>
      </c>
      <c r="D13" s="10" t="s">
        <v>66</v>
      </c>
      <c r="E13" s="12" t="s">
        <v>43</v>
      </c>
      <c r="F13" s="12">
        <v>5</v>
      </c>
      <c r="G13" s="12" t="s">
        <v>2</v>
      </c>
      <c r="H13" s="13">
        <f>F13*(500/2500)</f>
        <v>1</v>
      </c>
      <c r="I13" s="10" t="str">
        <f>G13</f>
        <v>kg</v>
      </c>
      <c r="J13" s="10" t="s">
        <v>69</v>
      </c>
    </row>
    <row r="14" spans="1:10" s="9" customFormat="1" ht="34.799999999999997" customHeight="1" x14ac:dyDescent="0.3">
      <c r="B14" s="14" t="s">
        <v>102</v>
      </c>
      <c r="C14" s="10" t="s">
        <v>25</v>
      </c>
      <c r="D14" s="10" t="s">
        <v>67</v>
      </c>
      <c r="E14" s="12" t="s">
        <v>44</v>
      </c>
      <c r="F14" s="12">
        <v>0.5</v>
      </c>
      <c r="G14" s="12" t="s">
        <v>2</v>
      </c>
      <c r="H14" s="13">
        <f t="shared" si="1"/>
        <v>0.1</v>
      </c>
      <c r="I14" s="10" t="str">
        <f t="shared" si="0"/>
        <v>kg</v>
      </c>
      <c r="J14" s="10" t="s">
        <v>70</v>
      </c>
    </row>
    <row r="15" spans="1:10" s="9" customFormat="1" x14ac:dyDescent="0.3">
      <c r="A15" s="3"/>
      <c r="B15" s="4" t="s">
        <v>101</v>
      </c>
      <c r="C15" s="4" t="s">
        <v>18</v>
      </c>
      <c r="D15" s="10" t="s">
        <v>55</v>
      </c>
      <c r="E15" s="12" t="s">
        <v>11</v>
      </c>
      <c r="F15" s="12">
        <v>3</v>
      </c>
      <c r="G15" s="12" t="s">
        <v>2</v>
      </c>
      <c r="H15" s="13">
        <f>F15*(500/2500)</f>
        <v>0.60000000000000009</v>
      </c>
      <c r="I15" s="10" t="str">
        <f>G15</f>
        <v>kg</v>
      </c>
      <c r="J15" s="10" t="s">
        <v>71</v>
      </c>
    </row>
    <row r="16" spans="1:10" s="9" customFormat="1" x14ac:dyDescent="0.3">
      <c r="A16" s="3"/>
      <c r="B16" s="3"/>
      <c r="C16" s="3"/>
      <c r="H16" s="16"/>
    </row>
    <row r="17" spans="1:10" s="9" customFormat="1" x14ac:dyDescent="0.3">
      <c r="A17" s="3"/>
      <c r="B17" s="3"/>
      <c r="C17" s="3"/>
      <c r="H17" s="16"/>
    </row>
    <row r="18" spans="1:10" s="9" customFormat="1" x14ac:dyDescent="0.3">
      <c r="A18" s="3"/>
      <c r="B18" s="3"/>
      <c r="C18" s="3"/>
      <c r="H18" s="16"/>
    </row>
    <row r="19" spans="1:10" s="9" customFormat="1" x14ac:dyDescent="0.3">
      <c r="A19" s="3"/>
      <c r="B19" s="3"/>
      <c r="C19" s="3"/>
      <c r="H19" s="16"/>
    </row>
    <row r="20" spans="1:10" s="9" customFormat="1" x14ac:dyDescent="0.35">
      <c r="A20" s="33" t="s">
        <v>96</v>
      </c>
      <c r="B20" s="24" t="s">
        <v>94</v>
      </c>
      <c r="C20" s="3"/>
      <c r="H20" s="16"/>
    </row>
    <row r="21" spans="1:10" s="9" customFormat="1" x14ac:dyDescent="0.35">
      <c r="A21" s="33"/>
      <c r="B21" s="29" t="s">
        <v>95</v>
      </c>
      <c r="C21" s="3"/>
      <c r="H21" s="16"/>
    </row>
    <row r="22" spans="1:10" s="9" customFormat="1" x14ac:dyDescent="0.35">
      <c r="A22" s="33"/>
      <c r="B22" s="24" t="s">
        <v>91</v>
      </c>
      <c r="C22" s="3"/>
      <c r="H22" s="16"/>
    </row>
    <row r="23" spans="1:10" s="9" customFormat="1" x14ac:dyDescent="0.5">
      <c r="A23" s="31"/>
      <c r="B23" s="1"/>
      <c r="C23" s="3"/>
      <c r="H23" s="16"/>
    </row>
    <row r="24" spans="1:10" s="9" customFormat="1" ht="37.799999999999997" x14ac:dyDescent="0.3">
      <c r="A24" s="3"/>
      <c r="B24" s="32" t="s">
        <v>19</v>
      </c>
      <c r="C24" s="32" t="s">
        <v>17</v>
      </c>
      <c r="D24" s="32" t="s">
        <v>28</v>
      </c>
      <c r="E24" s="19" t="s">
        <v>29</v>
      </c>
      <c r="F24" s="20" t="s">
        <v>82</v>
      </c>
      <c r="G24" s="21" t="s">
        <v>81</v>
      </c>
      <c r="H24" s="34" t="s">
        <v>80</v>
      </c>
      <c r="I24" s="34"/>
      <c r="J24" s="22" t="s">
        <v>68</v>
      </c>
    </row>
    <row r="25" spans="1:10" ht="17.399999999999999" customHeight="1" x14ac:dyDescent="0.5">
      <c r="A25" s="40" t="s">
        <v>1</v>
      </c>
      <c r="B25" s="40"/>
      <c r="C25" s="40"/>
      <c r="D25" s="40"/>
      <c r="E25" s="40"/>
      <c r="F25" s="40"/>
      <c r="G25" s="40"/>
      <c r="H25" s="40"/>
      <c r="I25" s="40"/>
      <c r="J25" s="40"/>
    </row>
    <row r="26" spans="1:10" s="9" customFormat="1" x14ac:dyDescent="0.3">
      <c r="A26" s="3"/>
      <c r="B26" s="4" t="s">
        <v>9</v>
      </c>
      <c r="C26" s="4" t="s">
        <v>24</v>
      </c>
      <c r="D26" s="14" t="s">
        <v>104</v>
      </c>
      <c r="E26" s="15" t="s">
        <v>11</v>
      </c>
      <c r="F26" s="15">
        <v>3</v>
      </c>
      <c r="G26" s="15" t="s">
        <v>2</v>
      </c>
      <c r="H26" s="17">
        <f t="shared" si="1"/>
        <v>0.60000000000000009</v>
      </c>
      <c r="I26" s="14" t="str">
        <f t="shared" si="0"/>
        <v>kg</v>
      </c>
      <c r="J26" s="14" t="s">
        <v>105</v>
      </c>
    </row>
    <row r="27" spans="1:10" s="9" customFormat="1" x14ac:dyDescent="0.3">
      <c r="A27" s="16"/>
      <c r="B27" s="5" t="s">
        <v>9</v>
      </c>
      <c r="C27" s="5" t="s">
        <v>20</v>
      </c>
      <c r="D27" s="17" t="s">
        <v>23</v>
      </c>
      <c r="E27" s="18" t="s">
        <v>57</v>
      </c>
      <c r="F27" s="18">
        <v>1560</v>
      </c>
      <c r="G27" s="15" t="s">
        <v>16</v>
      </c>
      <c r="H27" s="17">
        <f>F27*(500/2500)</f>
        <v>312</v>
      </c>
      <c r="I27" s="17" t="str">
        <f>G27</f>
        <v>plántulas</v>
      </c>
      <c r="J27" s="14"/>
    </row>
    <row r="28" spans="1:10" s="9" customFormat="1" ht="36" x14ac:dyDescent="0.3">
      <c r="A28" s="16"/>
      <c r="B28" s="5" t="s">
        <v>106</v>
      </c>
      <c r="C28" s="5" t="s">
        <v>20</v>
      </c>
      <c r="D28" s="17" t="s">
        <v>86</v>
      </c>
      <c r="E28" s="18" t="s">
        <v>47</v>
      </c>
      <c r="F28" s="18">
        <v>1250</v>
      </c>
      <c r="G28" s="18" t="s">
        <v>46</v>
      </c>
      <c r="H28" s="17">
        <f>F28*(500/2500)</f>
        <v>250</v>
      </c>
      <c r="I28" s="17" t="s">
        <v>46</v>
      </c>
      <c r="J28" s="17" t="s">
        <v>85</v>
      </c>
    </row>
    <row r="29" spans="1:10" s="9" customFormat="1" x14ac:dyDescent="0.3">
      <c r="A29" s="16"/>
      <c r="B29" s="5" t="s">
        <v>107</v>
      </c>
      <c r="C29" s="5" t="s">
        <v>20</v>
      </c>
      <c r="D29" s="17" t="s">
        <v>85</v>
      </c>
      <c r="E29" s="18" t="s">
        <v>48</v>
      </c>
      <c r="F29" s="18">
        <v>625</v>
      </c>
      <c r="G29" s="18" t="s">
        <v>46</v>
      </c>
      <c r="H29" s="17">
        <f>F29*(500/2500)</f>
        <v>125</v>
      </c>
      <c r="I29" s="17" t="s">
        <v>46</v>
      </c>
      <c r="J29" s="17" t="s">
        <v>86</v>
      </c>
    </row>
    <row r="30" spans="1:10" s="9" customFormat="1" x14ac:dyDescent="0.3">
      <c r="A30" s="3"/>
      <c r="B30" s="4" t="s">
        <v>101</v>
      </c>
      <c r="C30" s="14" t="s">
        <v>25</v>
      </c>
      <c r="D30" s="14" t="s">
        <v>5</v>
      </c>
      <c r="E30" s="15" t="s">
        <v>56</v>
      </c>
      <c r="F30" s="15">
        <v>312</v>
      </c>
      <c r="G30" s="15" t="s">
        <v>6</v>
      </c>
      <c r="H30" s="17">
        <f t="shared" si="1"/>
        <v>62.400000000000006</v>
      </c>
      <c r="I30" s="14" t="str">
        <f t="shared" si="0"/>
        <v>estacas</v>
      </c>
      <c r="J30" s="14"/>
    </row>
    <row r="31" spans="1:10" s="9" customFormat="1" ht="18" customHeight="1" x14ac:dyDescent="0.3">
      <c r="A31" s="39" t="s">
        <v>7</v>
      </c>
      <c r="B31" s="39"/>
      <c r="C31" s="39"/>
      <c r="D31" s="39"/>
      <c r="E31" s="39"/>
      <c r="F31" s="39"/>
      <c r="G31" s="39"/>
      <c r="H31" s="39"/>
      <c r="I31" s="39"/>
      <c r="J31" s="39"/>
    </row>
    <row r="32" spans="1:10" s="9" customFormat="1" ht="90" x14ac:dyDescent="0.3">
      <c r="A32" s="16"/>
      <c r="B32" s="5" t="s">
        <v>101</v>
      </c>
      <c r="C32" s="17" t="s">
        <v>20</v>
      </c>
      <c r="D32" s="17" t="s">
        <v>73</v>
      </c>
      <c r="E32" s="18" t="s">
        <v>97</v>
      </c>
      <c r="F32" s="18">
        <v>1000</v>
      </c>
      <c r="G32" s="18" t="s">
        <v>62</v>
      </c>
      <c r="H32" s="17">
        <f>F32*(500/2500)</f>
        <v>200</v>
      </c>
      <c r="I32" s="17" t="s">
        <v>62</v>
      </c>
      <c r="J32" s="14" t="s">
        <v>72</v>
      </c>
    </row>
    <row r="33" spans="1:10" s="9" customFormat="1" ht="36" x14ac:dyDescent="0.3">
      <c r="B33" s="14" t="s">
        <v>102</v>
      </c>
      <c r="C33" s="14" t="s">
        <v>20</v>
      </c>
      <c r="D33" s="14" t="s">
        <v>108</v>
      </c>
      <c r="E33" s="15" t="s">
        <v>51</v>
      </c>
      <c r="F33" s="15">
        <v>10000</v>
      </c>
      <c r="G33" s="15" t="s">
        <v>63</v>
      </c>
      <c r="H33" s="17">
        <f>F33*(500/2500)</f>
        <v>2000</v>
      </c>
      <c r="I33" s="14" t="s">
        <v>63</v>
      </c>
      <c r="J33" s="14" t="s">
        <v>73</v>
      </c>
    </row>
    <row r="34" spans="1:10" s="9" customFormat="1" ht="36" x14ac:dyDescent="0.3">
      <c r="A34" s="16"/>
      <c r="B34" s="5" t="s">
        <v>101</v>
      </c>
      <c r="C34" s="5" t="s">
        <v>26</v>
      </c>
      <c r="D34" s="17" t="s">
        <v>3</v>
      </c>
      <c r="E34" s="18" t="s">
        <v>37</v>
      </c>
      <c r="F34" s="18">
        <v>208</v>
      </c>
      <c r="G34" s="18" t="s">
        <v>4</v>
      </c>
      <c r="H34" s="17">
        <f t="shared" si="1"/>
        <v>41.6</v>
      </c>
      <c r="I34" s="17" t="str">
        <f t="shared" ref="I34" si="2">G34</f>
        <v>hijuelos</v>
      </c>
      <c r="J34" s="14" t="s">
        <v>109</v>
      </c>
    </row>
    <row r="35" spans="1:10" s="9" customFormat="1" x14ac:dyDescent="0.3">
      <c r="A35" s="16"/>
      <c r="B35" s="17" t="s">
        <v>110</v>
      </c>
      <c r="C35" s="17" t="s">
        <v>25</v>
      </c>
      <c r="D35" s="17" t="s">
        <v>27</v>
      </c>
      <c r="E35" s="18" t="s">
        <v>38</v>
      </c>
      <c r="F35" s="18">
        <v>312</v>
      </c>
      <c r="G35" s="18" t="s">
        <v>14</v>
      </c>
      <c r="H35" s="17">
        <f>F35*(500/2500)</f>
        <v>62.400000000000006</v>
      </c>
      <c r="I35" s="17" t="str">
        <f>G35</f>
        <v>recortes</v>
      </c>
      <c r="J35" s="14"/>
    </row>
    <row r="36" spans="1:10" s="9" customFormat="1" x14ac:dyDescent="0.3">
      <c r="A36" s="16"/>
      <c r="B36" s="5" t="s">
        <v>110</v>
      </c>
      <c r="C36" s="17" t="s">
        <v>25</v>
      </c>
      <c r="D36" s="17" t="s">
        <v>15</v>
      </c>
      <c r="E36" s="18" t="s">
        <v>13</v>
      </c>
      <c r="F36" s="18">
        <v>208</v>
      </c>
      <c r="G36" s="18" t="s">
        <v>16</v>
      </c>
      <c r="H36" s="17">
        <f>F36*(500/2500)</f>
        <v>41.6</v>
      </c>
      <c r="I36" s="17" t="str">
        <f>G36</f>
        <v>plántulas</v>
      </c>
      <c r="J36" s="14"/>
    </row>
    <row r="37" spans="1:10" s="9" customFormat="1" ht="36" x14ac:dyDescent="0.3">
      <c r="B37" s="5" t="s">
        <v>101</v>
      </c>
      <c r="C37" s="14" t="s">
        <v>25</v>
      </c>
      <c r="D37" s="14" t="s">
        <v>83</v>
      </c>
      <c r="E37" s="15" t="s">
        <v>13</v>
      </c>
      <c r="F37" s="15">
        <v>1041</v>
      </c>
      <c r="G37" s="15" t="s">
        <v>111</v>
      </c>
      <c r="H37" s="17">
        <f t="shared" si="1"/>
        <v>208.20000000000002</v>
      </c>
      <c r="I37" s="14" t="s">
        <v>111</v>
      </c>
      <c r="J37" s="14"/>
    </row>
    <row r="38" spans="1:10" s="9" customFormat="1" x14ac:dyDescent="0.3">
      <c r="B38" s="5" t="s">
        <v>115</v>
      </c>
      <c r="C38" s="14" t="s">
        <v>25</v>
      </c>
      <c r="D38" s="14" t="s">
        <v>84</v>
      </c>
      <c r="E38" s="15" t="s">
        <v>49</v>
      </c>
      <c r="F38" s="15">
        <v>156</v>
      </c>
      <c r="G38" s="15" t="s">
        <v>50</v>
      </c>
      <c r="H38" s="17">
        <f t="shared" si="1"/>
        <v>31.200000000000003</v>
      </c>
      <c r="I38" s="14" t="s">
        <v>50</v>
      </c>
      <c r="J38" s="14"/>
    </row>
    <row r="39" spans="1:10" s="9" customFormat="1" x14ac:dyDescent="0.3">
      <c r="B39" s="7"/>
      <c r="H39" s="16"/>
    </row>
    <row r="40" spans="1:10" s="9" customFormat="1" x14ac:dyDescent="0.3">
      <c r="B40" s="7"/>
      <c r="H40" s="16"/>
    </row>
    <row r="41" spans="1:10" s="9" customFormat="1" x14ac:dyDescent="0.3">
      <c r="B41" s="7"/>
      <c r="H41" s="16"/>
    </row>
    <row r="42" spans="1:10" s="9" customFormat="1" x14ac:dyDescent="0.3">
      <c r="B42" s="7"/>
      <c r="H42" s="16"/>
    </row>
    <row r="43" spans="1:10" s="9" customFormat="1" x14ac:dyDescent="0.35">
      <c r="A43" s="33" t="s">
        <v>93</v>
      </c>
      <c r="B43" s="24" t="s">
        <v>94</v>
      </c>
      <c r="C43" s="24"/>
      <c r="H43" s="16"/>
    </row>
    <row r="44" spans="1:10" s="9" customFormat="1" x14ac:dyDescent="0.35">
      <c r="A44" s="33"/>
      <c r="B44" s="29" t="s">
        <v>95</v>
      </c>
      <c r="C44" s="24"/>
      <c r="H44" s="16"/>
    </row>
    <row r="45" spans="1:10" s="9" customFormat="1" x14ac:dyDescent="0.5">
      <c r="A45" s="33"/>
      <c r="B45" s="24" t="s">
        <v>91</v>
      </c>
      <c r="C45" s="24"/>
      <c r="D45" s="1"/>
      <c r="E45" s="1"/>
      <c r="F45" s="1"/>
      <c r="G45" s="1"/>
      <c r="H45" s="16"/>
    </row>
    <row r="46" spans="1:10" x14ac:dyDescent="0.5">
      <c r="B46" s="7"/>
      <c r="H46" s="6"/>
    </row>
    <row r="47" spans="1:10" s="9" customFormat="1" ht="37.799999999999997" x14ac:dyDescent="0.3">
      <c r="B47" s="32" t="s">
        <v>19</v>
      </c>
      <c r="C47" s="32" t="s">
        <v>17</v>
      </c>
      <c r="D47" s="32" t="s">
        <v>28</v>
      </c>
      <c r="E47" s="19" t="s">
        <v>29</v>
      </c>
      <c r="F47" s="20" t="s">
        <v>82</v>
      </c>
      <c r="G47" s="21" t="s">
        <v>81</v>
      </c>
      <c r="H47" s="34" t="s">
        <v>80</v>
      </c>
      <c r="I47" s="34"/>
      <c r="J47" s="22" t="s">
        <v>68</v>
      </c>
    </row>
    <row r="48" spans="1:10" s="9" customFormat="1" ht="18" customHeight="1" x14ac:dyDescent="0.3">
      <c r="A48" s="38" t="s">
        <v>8</v>
      </c>
      <c r="B48" s="38"/>
      <c r="C48" s="38"/>
      <c r="D48" s="38"/>
      <c r="E48" s="38"/>
      <c r="F48" s="38"/>
      <c r="G48" s="38"/>
      <c r="H48" s="38"/>
      <c r="I48" s="38"/>
      <c r="J48" s="38"/>
    </row>
    <row r="49" spans="1:10" s="9" customFormat="1" ht="36" x14ac:dyDescent="0.3">
      <c r="B49" s="14" t="s">
        <v>115</v>
      </c>
      <c r="C49" s="14" t="s">
        <v>20</v>
      </c>
      <c r="D49" s="14" t="s">
        <v>87</v>
      </c>
      <c r="E49" s="15" t="s">
        <v>49</v>
      </c>
      <c r="F49" s="15">
        <v>156</v>
      </c>
      <c r="G49" s="15" t="s">
        <v>88</v>
      </c>
      <c r="H49" s="17">
        <f>F49*(500/2500)</f>
        <v>31.200000000000003</v>
      </c>
      <c r="I49" s="14" t="s">
        <v>89</v>
      </c>
      <c r="J49" s="14"/>
    </row>
    <row r="50" spans="1:10" s="9" customFormat="1" ht="108" x14ac:dyDescent="0.3">
      <c r="B50" s="14" t="s">
        <v>101</v>
      </c>
      <c r="C50" s="14" t="s">
        <v>24</v>
      </c>
      <c r="D50" s="23" t="s">
        <v>60</v>
      </c>
      <c r="E50" s="15" t="s">
        <v>53</v>
      </c>
      <c r="F50" s="15">
        <v>39</v>
      </c>
      <c r="G50" s="15" t="s">
        <v>89</v>
      </c>
      <c r="H50" s="17">
        <f>F50*(500/2500)</f>
        <v>7.8000000000000007</v>
      </c>
      <c r="I50" s="14" t="s">
        <v>89</v>
      </c>
      <c r="J50" s="14" t="s">
        <v>76</v>
      </c>
    </row>
    <row r="51" spans="1:10" s="9" customFormat="1" ht="54" x14ac:dyDescent="0.3">
      <c r="B51" s="14" t="s">
        <v>116</v>
      </c>
      <c r="C51" s="14" t="s">
        <v>25</v>
      </c>
      <c r="D51" s="14" t="s">
        <v>61</v>
      </c>
      <c r="E51" s="15" t="s">
        <v>13</v>
      </c>
      <c r="F51" s="15">
        <v>208</v>
      </c>
      <c r="G51" s="15" t="s">
        <v>89</v>
      </c>
      <c r="H51" s="17">
        <f t="shared" si="1"/>
        <v>41.6</v>
      </c>
      <c r="I51" s="17" t="str">
        <f t="shared" ref="I51" si="3">G51</f>
        <v>Plántulas</v>
      </c>
      <c r="J51" s="14" t="s">
        <v>74</v>
      </c>
    </row>
    <row r="52" spans="1:10" s="9" customFormat="1" ht="54" x14ac:dyDescent="0.3">
      <c r="B52" s="14" t="s">
        <v>116</v>
      </c>
      <c r="C52" s="14" t="s">
        <v>25</v>
      </c>
      <c r="D52" s="14" t="s">
        <v>61</v>
      </c>
      <c r="E52" s="15" t="s">
        <v>13</v>
      </c>
      <c r="F52" s="15">
        <v>832</v>
      </c>
      <c r="G52" s="15" t="s">
        <v>90</v>
      </c>
      <c r="H52" s="17">
        <f t="shared" si="1"/>
        <v>166.4</v>
      </c>
      <c r="I52" s="17" t="str">
        <f t="shared" ref="I52" si="4">G52</f>
        <v>Semillas*</v>
      </c>
      <c r="J52" s="14" t="s">
        <v>74</v>
      </c>
    </row>
    <row r="53" spans="1:10" s="9" customFormat="1" x14ac:dyDescent="0.3">
      <c r="B53" s="14" t="s">
        <v>101</v>
      </c>
      <c r="C53" s="14" t="s">
        <v>25</v>
      </c>
      <c r="D53" s="14" t="s">
        <v>58</v>
      </c>
      <c r="E53" s="15" t="s">
        <v>59</v>
      </c>
      <c r="F53" s="15">
        <v>104</v>
      </c>
      <c r="G53" s="15" t="s">
        <v>89</v>
      </c>
      <c r="H53" s="17">
        <f t="shared" si="1"/>
        <v>20.8</v>
      </c>
      <c r="I53" s="14" t="s">
        <v>89</v>
      </c>
      <c r="J53" s="14"/>
    </row>
    <row r="54" spans="1:10" s="9" customFormat="1" ht="36" x14ac:dyDescent="0.3">
      <c r="B54" s="14" t="s">
        <v>101</v>
      </c>
      <c r="C54" s="14" t="s">
        <v>31</v>
      </c>
      <c r="D54" s="14" t="s">
        <v>30</v>
      </c>
      <c r="E54" s="15" t="s">
        <v>52</v>
      </c>
      <c r="F54" s="15">
        <v>17</v>
      </c>
      <c r="G54" s="15" t="s">
        <v>89</v>
      </c>
      <c r="H54" s="17">
        <f t="shared" si="1"/>
        <v>3.4000000000000004</v>
      </c>
      <c r="I54" s="14" t="s">
        <v>89</v>
      </c>
      <c r="J54" s="14"/>
    </row>
    <row r="55" spans="1:10" s="9" customFormat="1" x14ac:dyDescent="0.3">
      <c r="H55" s="16"/>
    </row>
    <row r="56" spans="1:10" s="9" customFormat="1" x14ac:dyDescent="0.3">
      <c r="H56" s="16"/>
    </row>
    <row r="57" spans="1:10" s="9" customFormat="1" x14ac:dyDescent="0.3">
      <c r="H57" s="16"/>
    </row>
    <row r="58" spans="1:10" s="9" customFormat="1" x14ac:dyDescent="0.3">
      <c r="H58" s="16"/>
    </row>
    <row r="59" spans="1:10" s="9" customFormat="1" x14ac:dyDescent="0.35">
      <c r="A59" s="33" t="s">
        <v>113</v>
      </c>
      <c r="B59" s="24" t="s">
        <v>94</v>
      </c>
      <c r="H59" s="16"/>
    </row>
    <row r="60" spans="1:10" s="9" customFormat="1" x14ac:dyDescent="0.35">
      <c r="A60" s="33"/>
      <c r="B60" s="29" t="s">
        <v>95</v>
      </c>
      <c r="H60" s="16"/>
    </row>
    <row r="61" spans="1:10" s="9" customFormat="1" x14ac:dyDescent="0.35">
      <c r="A61" s="33"/>
      <c r="B61" s="24" t="s">
        <v>91</v>
      </c>
      <c r="H61" s="16"/>
    </row>
    <row r="62" spans="1:10" s="9" customFormat="1" ht="37.799999999999997" x14ac:dyDescent="0.3">
      <c r="A62" s="28"/>
      <c r="B62" s="32" t="s">
        <v>19</v>
      </c>
      <c r="C62" s="32" t="s">
        <v>17</v>
      </c>
      <c r="D62" s="32" t="s">
        <v>28</v>
      </c>
      <c r="E62" s="19" t="s">
        <v>29</v>
      </c>
      <c r="F62" s="20" t="s">
        <v>82</v>
      </c>
      <c r="G62" s="21" t="s">
        <v>81</v>
      </c>
      <c r="H62" s="34" t="s">
        <v>80</v>
      </c>
      <c r="I62" s="34"/>
      <c r="J62" s="22" t="s">
        <v>68</v>
      </c>
    </row>
    <row r="63" spans="1:10" s="9" customFormat="1" x14ac:dyDescent="0.3">
      <c r="A63" s="38" t="s">
        <v>77</v>
      </c>
      <c r="B63" s="38"/>
      <c r="C63" s="38"/>
      <c r="D63" s="38"/>
      <c r="E63" s="38"/>
      <c r="F63" s="38"/>
      <c r="G63" s="38"/>
      <c r="H63" s="38"/>
      <c r="I63" s="38"/>
      <c r="J63" s="38"/>
    </row>
    <row r="64" spans="1:10" s="9" customFormat="1" x14ac:dyDescent="0.3">
      <c r="B64" s="14" t="s">
        <v>101</v>
      </c>
      <c r="C64" s="14" t="s">
        <v>20</v>
      </c>
      <c r="D64" s="23" t="s">
        <v>33</v>
      </c>
      <c r="E64" s="15" t="s">
        <v>38</v>
      </c>
      <c r="F64" s="15">
        <v>312</v>
      </c>
      <c r="G64" s="15" t="s">
        <v>89</v>
      </c>
      <c r="H64" s="17">
        <f>F64*(500/2500)</f>
        <v>62.400000000000006</v>
      </c>
      <c r="I64" s="17" t="str">
        <f>G65</f>
        <v>Plántulas</v>
      </c>
      <c r="J64" s="14" t="s">
        <v>72</v>
      </c>
    </row>
    <row r="65" spans="1:10" s="9" customFormat="1" x14ac:dyDescent="0.3">
      <c r="B65" s="14" t="s">
        <v>101</v>
      </c>
      <c r="C65" s="14" t="s">
        <v>34</v>
      </c>
      <c r="D65" s="14" t="s">
        <v>32</v>
      </c>
      <c r="E65" s="18" t="s">
        <v>37</v>
      </c>
      <c r="F65" s="15">
        <v>208</v>
      </c>
      <c r="G65" s="15" t="s">
        <v>89</v>
      </c>
      <c r="H65" s="17">
        <f t="shared" si="1"/>
        <v>41.6</v>
      </c>
      <c r="I65" s="17" t="str">
        <f t="shared" ref="I65:I67" si="5">G65</f>
        <v>Plántulas</v>
      </c>
      <c r="J65" s="14"/>
    </row>
    <row r="66" spans="1:10" s="9" customFormat="1" ht="54" x14ac:dyDescent="0.3">
      <c r="B66" s="14" t="s">
        <v>101</v>
      </c>
      <c r="C66" s="14" t="s">
        <v>26</v>
      </c>
      <c r="D66" s="23" t="s">
        <v>36</v>
      </c>
      <c r="E66" s="15" t="s">
        <v>39</v>
      </c>
      <c r="F66" s="15">
        <v>52</v>
      </c>
      <c r="G66" s="15" t="s">
        <v>89</v>
      </c>
      <c r="H66" s="17">
        <f t="shared" si="1"/>
        <v>10.4</v>
      </c>
      <c r="I66" s="17" t="str">
        <f t="shared" si="5"/>
        <v>Plántulas</v>
      </c>
      <c r="J66" s="14" t="s">
        <v>75</v>
      </c>
    </row>
    <row r="67" spans="1:10" s="9" customFormat="1" ht="54" x14ac:dyDescent="0.3">
      <c r="B67" s="14" t="s">
        <v>117</v>
      </c>
      <c r="C67" s="14" t="s">
        <v>25</v>
      </c>
      <c r="D67" s="14" t="s">
        <v>35</v>
      </c>
      <c r="E67" s="15" t="s">
        <v>40</v>
      </c>
      <c r="F67" s="15">
        <v>18</v>
      </c>
      <c r="G67" s="15" t="s">
        <v>89</v>
      </c>
      <c r="H67" s="17">
        <f t="shared" si="1"/>
        <v>3.6</v>
      </c>
      <c r="I67" s="17" t="str">
        <f t="shared" si="5"/>
        <v>Plántulas</v>
      </c>
      <c r="J67" s="14" t="s">
        <v>74</v>
      </c>
    </row>
    <row r="68" spans="1:10" s="9" customFormat="1" ht="54" x14ac:dyDescent="0.3">
      <c r="B68" s="14" t="s">
        <v>117</v>
      </c>
      <c r="C68" s="14" t="s">
        <v>25</v>
      </c>
      <c r="D68" s="14" t="s">
        <v>35</v>
      </c>
      <c r="E68" s="15" t="s">
        <v>52</v>
      </c>
      <c r="F68" s="15">
        <v>92</v>
      </c>
      <c r="G68" s="15" t="s">
        <v>90</v>
      </c>
      <c r="H68" s="17">
        <f t="shared" si="1"/>
        <v>18.400000000000002</v>
      </c>
      <c r="I68" s="17" t="str">
        <f t="shared" ref="I68" si="6">G68</f>
        <v>Semillas*</v>
      </c>
      <c r="J68" s="14" t="s">
        <v>74</v>
      </c>
    </row>
    <row r="70" spans="1:10" ht="38.549999999999997" customHeight="1" x14ac:dyDescent="0.5">
      <c r="B70" s="35" t="s">
        <v>118</v>
      </c>
      <c r="C70" s="35"/>
      <c r="D70" s="35"/>
      <c r="E70" s="35"/>
      <c r="F70" s="35"/>
      <c r="G70" s="35"/>
      <c r="H70" s="35"/>
      <c r="I70" s="35"/>
      <c r="J70" s="35"/>
    </row>
    <row r="71" spans="1:10" ht="120" customHeight="1" x14ac:dyDescent="0.5">
      <c r="B71" s="37" t="s">
        <v>119</v>
      </c>
      <c r="C71" s="37"/>
      <c r="D71" s="37"/>
      <c r="E71" s="37"/>
      <c r="F71" s="37"/>
      <c r="G71" s="37"/>
      <c r="H71" s="37"/>
      <c r="I71" s="37"/>
      <c r="J71" s="37"/>
    </row>
    <row r="72" spans="1:10" ht="24" customHeight="1" x14ac:dyDescent="0.5"/>
    <row r="73" spans="1:10" x14ac:dyDescent="0.5">
      <c r="A73" s="33" t="s">
        <v>114</v>
      </c>
      <c r="B73" s="29" t="s">
        <v>94</v>
      </c>
      <c r="D73" s="8"/>
    </row>
    <row r="74" spans="1:10" x14ac:dyDescent="0.5">
      <c r="A74" s="33"/>
      <c r="B74" s="24" t="s">
        <v>95</v>
      </c>
    </row>
    <row r="75" spans="1:10" x14ac:dyDescent="0.5">
      <c r="A75" s="33"/>
      <c r="B75" s="24" t="s">
        <v>91</v>
      </c>
    </row>
  </sheetData>
  <mergeCells count="16">
    <mergeCell ref="H6:I6"/>
    <mergeCell ref="A4:I4"/>
    <mergeCell ref="B71:J71"/>
    <mergeCell ref="A63:J63"/>
    <mergeCell ref="A31:J31"/>
    <mergeCell ref="A25:J25"/>
    <mergeCell ref="A7:J7"/>
    <mergeCell ref="A48:J48"/>
    <mergeCell ref="H47:I47"/>
    <mergeCell ref="A43:A45"/>
    <mergeCell ref="H24:I24"/>
    <mergeCell ref="A20:A22"/>
    <mergeCell ref="A59:A61"/>
    <mergeCell ref="A73:A75"/>
    <mergeCell ref="H62:I62"/>
    <mergeCell ref="B70:J70"/>
  </mergeCells>
  <phoneticPr fontId="1" type="noConversion"/>
  <pageMargins left="0.70866141732283472" right="0.70866141732283472" top="0.19685039370078741" bottom="0" header="0.31496062992125984" footer="0.31496062992125984"/>
  <pageSetup fitToHeight="0" orientation="landscape" r:id="rId1"/>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Company>FiBL, ECOTOP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7.7 Diseño ejemplar y densidades de siembra para una parcela AF dinámica</dc:title>
  <dc:subject>Cacao en sistemas agroforestales. Material didáctico para facilitadores</dc:subject>
  <dc:creator>Johanna Rüegg (FiBL), Joachim Milz (ECOTOP), Barbora Tůmová (FiBL), Thomas Bernet (FiBL)</dc:creator>
  <cp:keywords>cacao, frutos tropicales, orgánico, proyecto SysCom, manual, currículo, materiales didácticos, sistemas agroforestales, agroforestería dinámica, agroforestería sintrópica, agricultura sostenible, agricultura orgánica, sistemas de cultivo, biodiversidad, fertilidad del suelo, productividad, rentabilidad, concientización, implementación, guía de actividades, facilitación, moderación, participativo,hoja de trabajo, póster, folleto, vídeo, diapositiva, módulos temáticos, Bolivia</cp:keywords>
  <cp:lastModifiedBy>Gilles Weidmann</cp:lastModifiedBy>
  <cp:lastPrinted>2026-10-05T10:41:23Z</cp:lastPrinted>
  <dcterms:created xsi:type="dcterms:W3CDTF">2015-06-05T18:19:34Z</dcterms:created>
  <dcterms:modified xsi:type="dcterms:W3CDTF">2026-10-20T13:08:57Z</dcterms:modified>
</cp:coreProperties>
</file>